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6B733D2F-EA4D-476E-AE96-AEDACCF15DF3}" xr6:coauthVersionLast="47" xr6:coauthVersionMax="47" xr10:uidLastSave="{00000000-0000-0000-0000-000000000000}"/>
  <bookViews>
    <workbookView xWindow="-11115" yWindow="-16320" windowWidth="29040" windowHeight="15720" xr2:uid="{099A3D0A-42B6-4964-80CB-2371163FDC83}"/>
  </bookViews>
  <sheets>
    <sheet name="記入シート" sheetId="1" r:id="rId1"/>
  </sheets>
  <definedNames>
    <definedName name="_xlnm._FilterDatabase" localSheetId="0" hidden="1">記入シート!$S$11:$T$14</definedName>
    <definedName name="_xlnm.Print_Area" localSheetId="0">記入シート!$A$1:$Z$249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" l="1" a="1"/>
  <c r="A52" i="1" s="1"/>
  <c r="A26" i="1" a="1"/>
  <c r="A26" i="1" s="1"/>
  <c r="AA18" i="1"/>
  <c r="AA23" i="1" a="1"/>
  <c r="AA23" i="1" s="1"/>
  <c r="Z18" i="1"/>
  <c r="Z23" i="1"/>
  <c r="Z33" i="1" a="1"/>
  <c r="Z33" i="1" s="1"/>
  <c r="AA33" i="1" a="1"/>
  <c r="AA33" i="1" s="1"/>
  <c r="AA26" i="1" a="1"/>
  <c r="AA26" i="1" s="1"/>
  <c r="Z26" i="1" a="1"/>
  <c r="Z26" i="1" s="1"/>
  <c r="AA54" i="1"/>
  <c r="Z5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<sst xmlns="http://schemas.openxmlformats.org/spreadsheetml/2006/main" count="98" uniqueCount="57">
  <si>
    <t>様式４</t>
  </si>
  <si>
    <t>GXフューチャー・リーグにおける
排出量目標・コミットメントに関する報告書</t>
    <rPh sb="17" eb="19">
      <t>ハイシュツ</t>
    </rPh>
    <rPh sb="19" eb="20">
      <t>リョウ</t>
    </rPh>
    <rPh sb="20" eb="22">
      <t>モクヒョウ</t>
    </rPh>
    <rPh sb="31" eb="32">
      <t>カン</t>
    </rPh>
    <rPh sb="34" eb="37">
      <t>ホウコクショ</t>
    </rPh>
    <phoneticPr fontId="1"/>
  </si>
  <si>
    <t xml:space="preserve">提出年月日 </t>
    <rPh sb="0" eb="2">
      <t>テイシュツ</t>
    </rPh>
    <rPh sb="2" eb="5">
      <t>ネンゲツヒ</t>
    </rPh>
    <phoneticPr fontId="1"/>
  </si>
  <si>
    <t xml:space="preserve">法人名 </t>
    <rPh sb="0" eb="3">
      <t>ホウジンメイ</t>
    </rPh>
    <phoneticPr fontId="1"/>
  </si>
  <si>
    <t xml:space="preserve">法人番号 </t>
    <rPh sb="0" eb="4">
      <t>ホウジンバンゴウ</t>
    </rPh>
    <phoneticPr fontId="1"/>
  </si>
  <si>
    <t xml:space="preserve">代表者氏名 </t>
    <rPh sb="0" eb="2">
      <t>ダイヒョウ</t>
    </rPh>
    <rPh sb="2" eb="3">
      <t>シャ</t>
    </rPh>
    <rPh sb="3" eb="5">
      <t>シメイ</t>
    </rPh>
    <phoneticPr fontId="1"/>
  </si>
  <si>
    <t xml:space="preserve">報告担当者氏名 </t>
    <rPh sb="0" eb="2">
      <t>ホウコク</t>
    </rPh>
    <rPh sb="2" eb="5">
      <t>タントウシャ</t>
    </rPh>
    <rPh sb="5" eb="7">
      <t>シメイ</t>
    </rPh>
    <phoneticPr fontId="1"/>
  </si>
  <si>
    <t xml:space="preserve">部署・役職 </t>
    <rPh sb="0" eb="2">
      <t>ブショ</t>
    </rPh>
    <rPh sb="3" eb="5">
      <t>ヤクショク</t>
    </rPh>
    <phoneticPr fontId="1"/>
  </si>
  <si>
    <t xml:space="preserve">メールアドレス </t>
    <phoneticPr fontId="1"/>
  </si>
  <si>
    <t xml:space="preserve">電話番号 </t>
    <rPh sb="0" eb="2">
      <t>デンワ</t>
    </rPh>
    <rPh sb="2" eb="4">
      <t>バンゴウ</t>
    </rPh>
    <phoneticPr fontId="1"/>
  </si>
  <si>
    <t xml:space="preserve">リーグ代表会員企業 </t>
    <rPh sb="5" eb="7">
      <t>カイイン</t>
    </rPh>
    <rPh sb="7" eb="9">
      <t>キギョウ</t>
    </rPh>
    <phoneticPr fontId="1"/>
  </si>
  <si>
    <t>１．情報の取扱い</t>
    <rPh sb="2" eb="4">
      <t>ジョウホウ</t>
    </rPh>
    <rPh sb="5" eb="7">
      <t>トリアツカ</t>
    </rPh>
    <phoneticPr fontId="1"/>
  </si>
  <si>
    <t>本報告書の記載事項に関し、GX フューチャー・コンソーシアム事務局が、
GXフューチャー・リーグの運営にあたって必要な範囲で活用することを許諾します。</t>
    <phoneticPr fontId="1"/>
  </si>
  <si>
    <t>２．本報告書における排出量目標とコミットメントの報告単位</t>
    <rPh sb="2" eb="6">
      <t>ホンホウコクショ</t>
    </rPh>
    <rPh sb="10" eb="15">
      <t>ハイシュツリョウモクヒョウ</t>
    </rPh>
    <rPh sb="24" eb="28">
      <t>ホウコクタンイ</t>
    </rPh>
    <phoneticPr fontId="1"/>
  </si>
  <si>
    <t>-</t>
  </si>
  <si>
    <t>本報告書では、個社単位での報告を行います。</t>
    <rPh sb="0" eb="4">
      <t>ホンホウコクショ</t>
    </rPh>
    <rPh sb="7" eb="11">
      <t>コシャタンイ</t>
    </rPh>
    <rPh sb="13" eb="15">
      <t>ホウコク</t>
    </rPh>
    <rPh sb="16" eb="17">
      <t>オコナ</t>
    </rPh>
    <phoneticPr fontId="1"/>
  </si>
  <si>
    <t>本報告書では、グループ単位での報告を行います。</t>
    <rPh sb="0" eb="4">
      <t>ホンホウコクショ</t>
    </rPh>
    <rPh sb="11" eb="13">
      <t>タンイ</t>
    </rPh>
    <rPh sb="15" eb="17">
      <t>ホウコク</t>
    </rPh>
    <rPh sb="18" eb="19">
      <t>オコナ</t>
    </rPh>
    <phoneticPr fontId="1"/>
  </si>
  <si>
    <t>当社はGX推進法における脱炭素成長型投資事業者に該当し、GX推進法に定める移行計画の写しを事務局に提出することで、本書による排出量目標の報告に代えます。</t>
    <rPh sb="30" eb="33">
      <t>スイシンホウ</t>
    </rPh>
    <rPh sb="34" eb="35">
      <t>サダ</t>
    </rPh>
    <rPh sb="37" eb="41">
      <t>イコウケイカク</t>
    </rPh>
    <rPh sb="42" eb="43">
      <t>ウツ</t>
    </rPh>
    <rPh sb="45" eb="48">
      <t>ジムキョク</t>
    </rPh>
    <rPh sb="49" eb="51">
      <t>テイシュツ</t>
    </rPh>
    <rPh sb="57" eb="59">
      <t>ホンショ</t>
    </rPh>
    <rPh sb="62" eb="64">
      <t>ハイシュツ</t>
    </rPh>
    <rPh sb="64" eb="65">
      <t>リョウ</t>
    </rPh>
    <rPh sb="65" eb="67">
      <t>モクヒョウ</t>
    </rPh>
    <rPh sb="68" eb="70">
      <t>ホウコク</t>
    </rPh>
    <rPh sb="71" eb="72">
      <t>カ</t>
    </rPh>
    <phoneticPr fontId="1"/>
  </si>
  <si>
    <t xml:space="preserve"> 当社は以下のいずれかに該当するため、本書により排出量目標を提出します。
　</t>
    <rPh sb="1" eb="3">
      <t>トウシャ</t>
    </rPh>
    <rPh sb="4" eb="6">
      <t>イカ</t>
    </rPh>
    <rPh sb="12" eb="14">
      <t>ガイトウ</t>
    </rPh>
    <rPh sb="19" eb="21">
      <t>ホンショ</t>
    </rPh>
    <rPh sb="24" eb="27">
      <t>ハイシュツリョウ</t>
    </rPh>
    <rPh sb="27" eb="29">
      <t>モクヒョウ</t>
    </rPh>
    <rPh sb="30" eb="32">
      <t>テイシュツ</t>
    </rPh>
    <phoneticPr fontId="1"/>
  </si>
  <si>
    <t>　・GX推進法における脱炭素成長型投資事業者に該当しない。
　・GX推進法における脱炭素成長型投資事業者に該当するが、本書により排出量
　　目標を報告することを希望する。</t>
    <phoneticPr fontId="1"/>
  </si>
  <si>
    <t>直接排出量目標</t>
    <rPh sb="0" eb="5">
      <t>チョクセツハイシュツリョウ</t>
    </rPh>
    <rPh sb="5" eb="7">
      <t>モクヒョウ</t>
    </rPh>
    <phoneticPr fontId="1"/>
  </si>
  <si>
    <t>t-CO2</t>
  </si>
  <si>
    <t>間接排出量目標</t>
    <rPh sb="0" eb="5">
      <t>カンセツハイシュツリョウ</t>
    </rPh>
    <rPh sb="5" eb="7">
      <t>モクヒョウ</t>
    </rPh>
    <phoneticPr fontId="1"/>
  </si>
  <si>
    <t>４．直接・間接排出量目標設定の考え方</t>
    <phoneticPr fontId="1"/>
  </si>
  <si>
    <t>　※任意記載。排出量目標に関して補足説明がある場合、記載してください。</t>
    <rPh sb="2" eb="6">
      <t>ニンイキサイ</t>
    </rPh>
    <rPh sb="8" eb="10">
      <t>スウチ</t>
    </rPh>
    <rPh sb="10" eb="12">
      <t>セッテイ</t>
    </rPh>
    <rPh sb="13" eb="14">
      <t>カン</t>
    </rPh>
    <rPh sb="16" eb="20">
      <t>ホソクセツメイ</t>
    </rPh>
    <rPh sb="23" eb="25">
      <t>バアイ</t>
    </rPh>
    <phoneticPr fontId="1"/>
  </si>
  <si>
    <t>（500文字以内・改行可）</t>
    <phoneticPr fontId="1"/>
  </si>
  <si>
    <t>排出量目標設定の考え方（任意）</t>
    <rPh sb="0" eb="5">
      <t>ハイシュツリョウモクヒョウ</t>
    </rPh>
    <rPh sb="5" eb="7">
      <t>セッテイ</t>
    </rPh>
    <rPh sb="8" eb="9">
      <t>カンガ</t>
    </rPh>
    <rPh sb="10" eb="11">
      <t>カタ</t>
    </rPh>
    <rPh sb="12" eb="14">
      <t>ニンイ</t>
    </rPh>
    <phoneticPr fontId="1"/>
  </si>
  <si>
    <t>関連URL（任意）</t>
    <rPh sb="0" eb="2">
      <t>カンレン</t>
    </rPh>
    <rPh sb="6" eb="8">
      <t>ニンイ</t>
    </rPh>
    <phoneticPr fontId="1"/>
  </si>
  <si>
    <r>
      <t>　以下のうち、2つ以上の取組</t>
    </r>
    <r>
      <rPr>
        <sz val="8"/>
        <color theme="1"/>
        <rFont val="游ゴシック"/>
        <family val="3"/>
        <charset val="128"/>
        <scheme val="minor"/>
      </rPr>
      <t>※</t>
    </r>
    <r>
      <rPr>
        <sz val="11"/>
        <color theme="1"/>
        <rFont val="游ゴシック"/>
        <family val="2"/>
        <charset val="128"/>
        <scheme val="minor"/>
      </rPr>
      <t>にチェックを入れてください。</t>
    </r>
    <rPh sb="1" eb="3">
      <t>イカ</t>
    </rPh>
    <rPh sb="9" eb="11">
      <t>イジョウ</t>
    </rPh>
    <rPh sb="12" eb="14">
      <t>トリクミ</t>
    </rPh>
    <rPh sb="21" eb="22">
      <t>イ</t>
    </rPh>
    <phoneticPr fontId="1"/>
  </si>
  <si>
    <t xml:space="preserve"> A-1. GX率先実行宣言の実施</t>
    <rPh sb="8" eb="14">
      <t>ソッセンジッコウセンゲン</t>
    </rPh>
    <rPh sb="15" eb="17">
      <t>ジッシ</t>
    </rPh>
    <phoneticPr fontId="1"/>
  </si>
  <si>
    <t xml:space="preserve"> A-2. GX製品又はサービスの積極的な調達又は販売</t>
    <rPh sb="8" eb="11">
      <t>セイヒンマタ</t>
    </rPh>
    <rPh sb="17" eb="20">
      <t>セッキョクテキ</t>
    </rPh>
    <phoneticPr fontId="1"/>
  </si>
  <si>
    <t xml:space="preserve"> A-3. 調達に関するアライアンス等の発起又は参画</t>
    <rPh sb="6" eb="8">
      <t>チョウタツ</t>
    </rPh>
    <rPh sb="9" eb="10">
      <t>カン</t>
    </rPh>
    <rPh sb="18" eb="19">
      <t>ナド</t>
    </rPh>
    <rPh sb="20" eb="22">
      <t>ホッキ</t>
    </rPh>
    <rPh sb="22" eb="23">
      <t>マタ</t>
    </rPh>
    <rPh sb="24" eb="26">
      <t>サンカク</t>
    </rPh>
    <phoneticPr fontId="1"/>
  </si>
  <si>
    <t xml:space="preserve"> B-1. GXに係るコスト負担に関する合意</t>
    <rPh sb="9" eb="10">
      <t>カカワ</t>
    </rPh>
    <rPh sb="14" eb="16">
      <t>フタン</t>
    </rPh>
    <rPh sb="17" eb="18">
      <t>カン</t>
    </rPh>
    <rPh sb="20" eb="22">
      <t>ゴウイ</t>
    </rPh>
    <phoneticPr fontId="1"/>
  </si>
  <si>
    <t xml:space="preserve"> B-2. キャパシティ・ビルディング支援、人的支援又は技術支援</t>
    <rPh sb="19" eb="21">
      <t>シエン</t>
    </rPh>
    <rPh sb="22" eb="24">
      <t>ジンテキ</t>
    </rPh>
    <rPh sb="24" eb="26">
      <t>シエン</t>
    </rPh>
    <rPh sb="26" eb="27">
      <t>マタ</t>
    </rPh>
    <rPh sb="28" eb="30">
      <t>ギジュツ</t>
    </rPh>
    <rPh sb="30" eb="32">
      <t>シエン</t>
    </rPh>
    <phoneticPr fontId="1"/>
  </si>
  <si>
    <t xml:space="preserve"> B-3. 設備投資支援</t>
    <rPh sb="6" eb="12">
      <t>セツビトウシシエン</t>
    </rPh>
    <phoneticPr fontId="1"/>
  </si>
  <si>
    <t xml:space="preserve"> B-4. 削減に取り組むサプライヤーの積極評価</t>
    <rPh sb="6" eb="8">
      <t>サクゲン</t>
    </rPh>
    <rPh sb="9" eb="10">
      <t>ト</t>
    </rPh>
    <rPh sb="11" eb="12">
      <t>ク</t>
    </rPh>
    <rPh sb="20" eb="24">
      <t>セッキョクヒョウカ</t>
    </rPh>
    <phoneticPr fontId="1"/>
  </si>
  <si>
    <t xml:space="preserve"> B-5. CFPの算定、Scope３の算定又はScope３排出量の目標設定 </t>
    <rPh sb="10" eb="12">
      <t>サンテイ</t>
    </rPh>
    <rPh sb="20" eb="22">
      <t>サンテイ</t>
    </rPh>
    <rPh sb="22" eb="23">
      <t>マタ</t>
    </rPh>
    <rPh sb="30" eb="32">
      <t>ハイシュツ</t>
    </rPh>
    <rPh sb="32" eb="33">
      <t>リョウ</t>
    </rPh>
    <rPh sb="34" eb="36">
      <t>モクヒョウ</t>
    </rPh>
    <rPh sb="36" eb="38">
      <t>セッテイ</t>
    </rPh>
    <phoneticPr fontId="1"/>
  </si>
  <si>
    <t xml:space="preserve"> C-1. サステナブルファイナンス等の実施</t>
    <rPh sb="18" eb="19">
      <t>ナド</t>
    </rPh>
    <rPh sb="20" eb="22">
      <t>ジッシ</t>
    </rPh>
    <phoneticPr fontId="1"/>
  </si>
  <si>
    <t xml:space="preserve"> C-2. 金融機関等の支援機関によるエンゲージメントの実施</t>
    <rPh sb="6" eb="10">
      <t>キンユウキカン</t>
    </rPh>
    <rPh sb="10" eb="11">
      <t>ナド</t>
    </rPh>
    <rPh sb="12" eb="16">
      <t>シエンキカン</t>
    </rPh>
    <rPh sb="28" eb="30">
      <t>ジッシ</t>
    </rPh>
    <phoneticPr fontId="1"/>
  </si>
  <si>
    <t xml:space="preserve"> C-3. クライメート・トランジション利付国債の購入</t>
    <rPh sb="20" eb="22">
      <t>リツキ</t>
    </rPh>
    <rPh sb="22" eb="24">
      <t>コクサイ</t>
    </rPh>
    <rPh sb="25" eb="27">
      <t>コウニュウ</t>
    </rPh>
    <phoneticPr fontId="1"/>
  </si>
  <si>
    <t>※「A-1. GX率先実行宣言の実施」を選択した場合は、1つ以上の取組</t>
    <phoneticPr fontId="1"/>
  </si>
  <si>
    <t>５-２．GX需要創出への取組に関するコミットメント（具体的な取組）</t>
    <rPh sb="6" eb="10">
      <t>ジュヨウソウシュツ</t>
    </rPh>
    <rPh sb="12" eb="14">
      <t>トリクミ</t>
    </rPh>
    <rPh sb="15" eb="16">
      <t>カン</t>
    </rPh>
    <rPh sb="26" eb="29">
      <t>グタイテキ</t>
    </rPh>
    <rPh sb="30" eb="32">
      <t>トリクミ</t>
    </rPh>
    <phoneticPr fontId="1"/>
  </si>
  <si>
    <t>　4-1で選択したコミットメントに関して、具体的な取組内容を記載してください。</t>
    <rPh sb="5" eb="7">
      <t>センタク</t>
    </rPh>
    <rPh sb="17" eb="18">
      <t>カン</t>
    </rPh>
    <rPh sb="21" eb="24">
      <t>グタイテキ</t>
    </rPh>
    <rPh sb="25" eb="27">
      <t>トリクミ</t>
    </rPh>
    <rPh sb="27" eb="29">
      <t>ナイヨウ</t>
    </rPh>
    <rPh sb="30" eb="32">
      <t>キサイ</t>
    </rPh>
    <phoneticPr fontId="1"/>
  </si>
  <si>
    <t>A-1. GX率先実行宣言の実施</t>
    <rPh sb="7" eb="13">
      <t>ソッセンジッコウセンゲン</t>
    </rPh>
    <rPh sb="14" eb="16">
      <t>ジッシ</t>
    </rPh>
    <phoneticPr fontId="1"/>
  </si>
  <si>
    <t>具体的な取組内容（必須）</t>
    <rPh sb="0" eb="3">
      <t>グタイテキ</t>
    </rPh>
    <rPh sb="4" eb="8">
      <t>トリクミナイヨウ</t>
    </rPh>
    <rPh sb="9" eb="11">
      <t>ヒッス</t>
    </rPh>
    <phoneticPr fontId="1"/>
  </si>
  <si>
    <t>A-2. GX製品又はサービスの積極的な調達又は販売</t>
    <rPh sb="7" eb="10">
      <t>セイヒンマタ</t>
    </rPh>
    <rPh sb="16" eb="19">
      <t>セッキョクテキ</t>
    </rPh>
    <phoneticPr fontId="1"/>
  </si>
  <si>
    <t>A-3. 調達に関するアライアンスの発起又は参画</t>
    <rPh sb="5" eb="7">
      <t>チョウタツ</t>
    </rPh>
    <rPh sb="8" eb="9">
      <t>カン</t>
    </rPh>
    <rPh sb="18" eb="20">
      <t>ホッキ</t>
    </rPh>
    <rPh sb="20" eb="21">
      <t>マタ</t>
    </rPh>
    <rPh sb="22" eb="24">
      <t>サンカク</t>
    </rPh>
    <phoneticPr fontId="1"/>
  </si>
  <si>
    <t>B-1. GXに係るコスト負担に関する合意</t>
    <rPh sb="0" eb="21">
      <t>ソッセンジッコウセンゲンジッシ</t>
    </rPh>
    <phoneticPr fontId="1"/>
  </si>
  <si>
    <t xml:space="preserve">B-2. キャパシティ・ビルディング支援、人的支援又は技術支援 </t>
    <rPh sb="18" eb="20">
      <t>シエン</t>
    </rPh>
    <rPh sb="21" eb="23">
      <t>ジンテキ</t>
    </rPh>
    <rPh sb="23" eb="25">
      <t>シエン</t>
    </rPh>
    <rPh sb="25" eb="26">
      <t>マタ</t>
    </rPh>
    <rPh sb="27" eb="29">
      <t>ギジュツ</t>
    </rPh>
    <rPh sb="29" eb="31">
      <t>シエン</t>
    </rPh>
    <phoneticPr fontId="1"/>
  </si>
  <si>
    <t>B-3. 設備投資支援</t>
    <rPh sb="5" eb="11">
      <t>セツビトウシシエン</t>
    </rPh>
    <phoneticPr fontId="1"/>
  </si>
  <si>
    <t xml:space="preserve">B-5. CFPの算定、Scope３の算定又はScope３排出量の目標設定 </t>
    <rPh sb="0" eb="38">
      <t>ソッセンジッコウセンゲンジッシ</t>
    </rPh>
    <phoneticPr fontId="1"/>
  </si>
  <si>
    <t>C-1. サステナブルファイナンス等の実施</t>
    <phoneticPr fontId="1"/>
  </si>
  <si>
    <t>C-2. 金融機関等の支援機関によるエンゲージメントの実施</t>
    <phoneticPr fontId="1"/>
  </si>
  <si>
    <t>C-3. クライメート・トランジション利付国債の購入</t>
    <phoneticPr fontId="1"/>
  </si>
  <si>
    <t>６．その他GX需要創出に関する取組（上記に該当しないもの）</t>
    <phoneticPr fontId="1"/>
  </si>
  <si>
    <t>　※記載任意。A-1〜C-3までに該当しない各社のGX需要創出に向けた取組があれば、
　　記載してください。（500文字以内・改行可）</t>
    <phoneticPr fontId="1"/>
  </si>
  <si>
    <t>具体的な取組内容（任意）</t>
    <rPh sb="0" eb="2">
      <t>グタイ</t>
    </rPh>
    <rPh sb="2" eb="3">
      <t>テキ</t>
    </rPh>
    <rPh sb="4" eb="8">
      <t>トリクミナイヨウ</t>
    </rPh>
    <rPh sb="9" eb="11">
      <t>ニンイ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</si>
</sst>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7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0" fillId="0" borderId="3" xfId="0" applyBorder="1" applyAlignment="1">
      <alignment vertical="top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6" fontId="0" fillId="2" borderId="5" xfId="2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right" vertical="top"/>
    </xf>
    <xf numFmtId="0" fontId="6" fillId="0" borderId="0" xfId="0" applyFont="1" applyAlignment="1">
      <alignment vertical="center" wrapText="1"/>
    </xf>
    <xf numFmtId="6" fontId="0" fillId="2" borderId="4" xfId="2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3" fillId="2" borderId="6" xfId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left" vertical="center" shrinkToFit="1"/>
      <protection locked="0"/>
    </xf>
    <xf numFmtId="0" fontId="0" fillId="2" borderId="7" xfId="0" applyFill="1" applyBorder="1" applyAlignment="1" applyProtection="1">
      <alignment horizontal="left" vertical="center" shrinkToFit="1"/>
      <protection locked="0"/>
    </xf>
    <xf numFmtId="0" fontId="7" fillId="2" borderId="4" xfId="0" applyFont="1" applyFill="1" applyBorder="1" applyAlignment="1" applyProtection="1">
      <alignment horizontal="left" vertical="top" wrapText="1" shrinkToFit="1"/>
      <protection locked="0"/>
    </xf>
    <xf numFmtId="0" fontId="7" fillId="2" borderId="4" xfId="0" applyFont="1" applyFill="1" applyBorder="1" applyAlignment="1" applyProtection="1">
      <alignment horizontal="left" vertical="top" shrinkToFit="1"/>
      <protection locked="0"/>
    </xf>
    <xf numFmtId="49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77" fontId="0" fillId="2" borderId="1" xfId="3" applyNumberFormat="1" applyFont="1" applyFill="1" applyBorder="1" applyAlignment="1" applyProtection="1">
      <alignment horizontal="right" vertical="center"/>
      <protection locked="0"/>
    </xf>
    <xf numFmtId="0" fontId="14" fillId="2" borderId="6" xfId="1" applyFont="1" applyFill="1" applyBorder="1" applyAlignment="1" applyProtection="1">
      <alignment horizontal="left" vertical="center" shrinkToFit="1"/>
      <protection locked="0"/>
    </xf>
    <xf numFmtId="0" fontId="3" fillId="2" borderId="2" xfId="1" applyFill="1" applyBorder="1" applyAlignment="1" applyProtection="1">
      <alignment horizontal="left" vertical="center" shrinkToFit="1"/>
      <protection locked="0"/>
    </xf>
    <xf numFmtId="0" fontId="3" fillId="2" borderId="7" xfId="1" applyFill="1" applyBorder="1" applyAlignment="1" applyProtection="1">
      <alignment horizontal="left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0" fillId="0" borderId="8" xfId="0" applyBorder="1" applyAlignment="1">
      <alignment horizontal="left" vertical="top" wrapText="1"/>
    </xf>
    <xf numFmtId="177" fontId="5" fillId="2" borderId="1" xfId="3" applyNumberFormat="1" applyFont="1" applyFill="1" applyBorder="1" applyAlignment="1" applyProtection="1">
      <alignment horizontal="right" vertical="center"/>
      <protection locked="0"/>
    </xf>
    <xf numFmtId="0" fontId="3" fillId="2" borderId="1" xfId="1" applyFill="1" applyBorder="1" applyAlignment="1" applyProtection="1">
      <alignment horizontal="center" vertical="center" shrinkToFit="1"/>
      <protection locked="0"/>
    </xf>
    <xf numFmtId="0" fontId="3" fillId="2" borderId="9" xfId="1" applyFill="1" applyBorder="1" applyAlignment="1" applyProtection="1">
      <alignment horizontal="left" vertical="center" shrinkToFit="1"/>
      <protection locked="0"/>
    </xf>
    <xf numFmtId="0" fontId="0" fillId="2" borderId="3" xfId="0" applyFill="1" applyBorder="1" applyAlignment="1" applyProtection="1">
      <alignment horizontal="left" vertical="center" shrinkToFit="1"/>
      <protection locked="0"/>
    </xf>
    <xf numFmtId="0" fontId="0" fillId="2" borderId="10" xfId="0" applyFill="1" applyBorder="1" applyAlignment="1" applyProtection="1">
      <alignment horizontal="left" vertical="center" shrinkToFi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13" fillId="2" borderId="10" xfId="0" applyFont="1" applyFill="1" applyBorder="1" applyAlignment="1" applyProtection="1">
      <alignment horizontal="left" vertical="top" wrapText="1"/>
      <protection locked="0"/>
    </xf>
    <xf numFmtId="0" fontId="13" fillId="2" borderId="8" xfId="0" applyFont="1" applyFill="1" applyBorder="1" applyAlignment="1" applyProtection="1">
      <alignment horizontal="left" vertical="top" wrapText="1"/>
      <protection locked="0"/>
    </xf>
    <xf numFmtId="0" fontId="13" fillId="2" borderId="0" xfId="0" applyFont="1" applyFill="1" applyAlignment="1" applyProtection="1">
      <alignment horizontal="left" vertical="top" wrapText="1"/>
      <protection locked="0"/>
    </xf>
    <xf numFmtId="0" fontId="13" fillId="2" borderId="11" xfId="0" applyFont="1" applyFill="1" applyBorder="1" applyAlignment="1" applyProtection="1">
      <alignment horizontal="left" vertical="top" wrapText="1"/>
      <protection locked="0"/>
    </xf>
    <xf numFmtId="0" fontId="13" fillId="2" borderId="12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3" fillId="2" borderId="13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center" shrinkToFit="1"/>
      <protection locked="0"/>
    </xf>
    <xf numFmtId="0" fontId="8" fillId="2" borderId="7" xfId="0" applyFont="1" applyFill="1" applyBorder="1" applyAlignment="1" applyProtection="1">
      <alignment horizontal="left" vertical="center" shrinkToFit="1"/>
      <protection locked="0"/>
    </xf>
    <xf numFmtId="0" fontId="13" fillId="2" borderId="9" xfId="0" applyFont="1" applyFill="1" applyBorder="1" applyAlignment="1" applyProtection="1">
      <alignment horizontal="left" vertical="top" wrapText="1" shrinkToFit="1"/>
      <protection locked="0"/>
    </xf>
    <xf numFmtId="0" fontId="13" fillId="2" borderId="3" xfId="0" applyFont="1" applyFill="1" applyBorder="1" applyAlignment="1" applyProtection="1">
      <alignment horizontal="left" vertical="top" wrapText="1" shrinkToFit="1"/>
      <protection locked="0"/>
    </xf>
    <xf numFmtId="0" fontId="13" fillId="2" borderId="10" xfId="0" applyFont="1" applyFill="1" applyBorder="1" applyAlignment="1" applyProtection="1">
      <alignment horizontal="left" vertical="top" wrapText="1" shrinkToFit="1"/>
      <protection locked="0"/>
    </xf>
    <xf numFmtId="0" fontId="13" fillId="2" borderId="8" xfId="0" applyFont="1" applyFill="1" applyBorder="1" applyAlignment="1" applyProtection="1">
      <alignment horizontal="left" vertical="top" wrapText="1" shrinkToFit="1"/>
      <protection locked="0"/>
    </xf>
    <xf numFmtId="0" fontId="13" fillId="2" borderId="0" xfId="0" applyFont="1" applyFill="1" applyAlignment="1" applyProtection="1">
      <alignment horizontal="left" vertical="top" wrapText="1" shrinkToFit="1"/>
      <protection locked="0"/>
    </xf>
    <xf numFmtId="0" fontId="13" fillId="2" borderId="11" xfId="0" applyFont="1" applyFill="1" applyBorder="1" applyAlignment="1" applyProtection="1">
      <alignment horizontal="left" vertical="top" wrapText="1" shrinkToFit="1"/>
      <protection locked="0"/>
    </xf>
    <xf numFmtId="0" fontId="13" fillId="2" borderId="12" xfId="0" applyFont="1" applyFill="1" applyBorder="1" applyAlignment="1" applyProtection="1">
      <alignment horizontal="left" vertical="top" wrapText="1" shrinkToFit="1"/>
      <protection locked="0"/>
    </xf>
    <xf numFmtId="0" fontId="13" fillId="2" borderId="1" xfId="0" applyFont="1" applyFill="1" applyBorder="1" applyAlignment="1" applyProtection="1">
      <alignment horizontal="left" vertical="top" wrapText="1" shrinkToFit="1"/>
      <protection locked="0"/>
    </xf>
    <xf numFmtId="0" fontId="13" fillId="2" borderId="13" xfId="0" applyFont="1" applyFill="1" applyBorder="1" applyAlignment="1" applyProtection="1">
      <alignment horizontal="left" vertical="top" wrapText="1" shrinkToFit="1"/>
      <protection locked="0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</cellXfs>
  <cellStyles count="4">
    <cellStyle name="ハイパーリンク" xfId="1" builtinId="8"/>
    <cellStyle name="桁区切り" xfId="3" builtinId="6"/>
    <cellStyle name="通貨" xfId="2" builtinId="7"/>
    <cellStyle name="標準" xfId="0" builtinId="0"/>
  </cellStyles>
  <dxfs count="4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0E18-3530-46E5-AD44-401A2EC82F47}">
  <sheetPr>
    <pageSetUpPr fitToPage="1"/>
  </sheetPr>
  <dimension ref="A1:AX221"/>
  <sheetViews>
    <sheetView showGridLines="0" tabSelected="1" view="pageBreakPreview" zoomScale="77" zoomScaleNormal="77" zoomScaleSheetLayoutView="77" workbookViewId="0"/>
  </sheetViews>
  <sheetFormatPr defaultColWidth="3.125" defaultRowHeight="18.75" x14ac:dyDescent="0.4"/>
  <cols>
    <col min="25" max="25" width="3" customWidth="1"/>
    <col min="27" max="27" width="3.125" style="8"/>
    <col min="29" max="29" width="3.125" customWidth="1"/>
    <col min="32" max="32" width="7.25" bestFit="1" customWidth="1"/>
  </cols>
  <sheetData>
    <row r="1" spans="1:27" ht="19.5" x14ac:dyDescent="0.4">
      <c r="Z1" s="12" t="s">
        <v>0</v>
      </c>
    </row>
    <row r="2" spans="1:27" ht="7.9" customHeight="1" x14ac:dyDescent="0.4">
      <c r="Z2" s="1"/>
    </row>
    <row r="3" spans="1:27" s="9" customFormat="1" ht="18.600000000000001" customHeight="1" x14ac:dyDescent="0.4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19"/>
    </row>
    <row r="4" spans="1:27" s="9" customFormat="1" ht="18.600000000000001" customHeight="1" x14ac:dyDescent="0.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19"/>
    </row>
    <row r="5" spans="1:27" ht="9" customHeight="1" x14ac:dyDescent="0.4"/>
    <row r="6" spans="1:27" x14ac:dyDescent="0.4">
      <c r="S6" s="11" t="s">
        <v>2</v>
      </c>
      <c r="T6" s="41"/>
      <c r="U6" s="41"/>
      <c r="V6" s="41"/>
      <c r="W6" s="41"/>
      <c r="X6" s="41"/>
      <c r="Y6" s="41"/>
    </row>
    <row r="7" spans="1:27" x14ac:dyDescent="0.4">
      <c r="S7" s="11" t="s">
        <v>3</v>
      </c>
      <c r="T7" s="38"/>
      <c r="U7" s="38"/>
      <c r="V7" s="38"/>
      <c r="W7" s="38"/>
      <c r="X7" s="38"/>
      <c r="Y7" s="38"/>
    </row>
    <row r="8" spans="1:27" x14ac:dyDescent="0.4">
      <c r="S8" s="11" t="s">
        <v>4</v>
      </c>
      <c r="T8" s="29"/>
      <c r="U8" s="29"/>
      <c r="V8" s="29"/>
      <c r="W8" s="29"/>
      <c r="X8" s="29"/>
      <c r="Y8" s="29"/>
    </row>
    <row r="9" spans="1:27" x14ac:dyDescent="0.4">
      <c r="S9" s="11" t="s">
        <v>5</v>
      </c>
      <c r="T9" s="39"/>
      <c r="U9" s="39"/>
      <c r="V9" s="39"/>
      <c r="W9" s="39"/>
      <c r="X9" s="39"/>
      <c r="Y9" s="39"/>
    </row>
    <row r="10" spans="1:27" ht="6" customHeight="1" x14ac:dyDescent="0.4">
      <c r="S10" s="11"/>
    </row>
    <row r="11" spans="1:27" x14ac:dyDescent="0.4">
      <c r="S11" s="11" t="s">
        <v>6</v>
      </c>
      <c r="T11" s="39"/>
      <c r="U11" s="39"/>
      <c r="V11" s="39"/>
      <c r="W11" s="39"/>
      <c r="X11" s="39"/>
      <c r="Y11" s="39"/>
    </row>
    <row r="12" spans="1:27" x14ac:dyDescent="0.4">
      <c r="S12" s="11" t="s">
        <v>7</v>
      </c>
      <c r="T12" s="38"/>
      <c r="U12" s="38"/>
      <c r="V12" s="38"/>
      <c r="W12" s="38"/>
      <c r="X12" s="38"/>
      <c r="Y12" s="38"/>
    </row>
    <row r="13" spans="1:27" x14ac:dyDescent="0.4">
      <c r="S13" s="11" t="s">
        <v>8</v>
      </c>
      <c r="T13" s="45"/>
      <c r="U13" s="45"/>
      <c r="V13" s="45"/>
      <c r="W13" s="45"/>
      <c r="X13" s="45"/>
      <c r="Y13" s="45"/>
    </row>
    <row r="14" spans="1:27" x14ac:dyDescent="0.4">
      <c r="S14" s="11" t="s">
        <v>9</v>
      </c>
      <c r="T14" s="40"/>
      <c r="U14" s="40"/>
      <c r="V14" s="40"/>
      <c r="W14" s="40"/>
      <c r="X14" s="40"/>
      <c r="Y14" s="40"/>
    </row>
    <row r="15" spans="1:27" ht="6" customHeight="1" x14ac:dyDescent="0.4">
      <c r="S15" s="11"/>
    </row>
    <row r="16" spans="1:27" x14ac:dyDescent="0.4">
      <c r="S16" s="11" t="s">
        <v>10</v>
      </c>
      <c r="T16" s="38"/>
      <c r="U16" s="38"/>
      <c r="V16" s="38"/>
      <c r="W16" s="38"/>
      <c r="X16" s="38"/>
      <c r="Y16" s="38"/>
    </row>
    <row r="17" spans="1:50" x14ac:dyDescent="0.4">
      <c r="S17" s="11" t="s">
        <v>4</v>
      </c>
      <c r="T17" s="29"/>
      <c r="U17" s="29"/>
      <c r="V17" s="29"/>
      <c r="W17" s="29"/>
      <c r="X17" s="29"/>
      <c r="Y17" s="29"/>
    </row>
    <row r="18" spans="1:50" x14ac:dyDescent="0.4">
      <c r="A18" s="3" t="s">
        <v>11</v>
      </c>
      <c r="Z18" s="15" t="str">
        <f>IF(B19="-","エラーメッセージをご確認ください⇒","")</f>
        <v>エラーメッセージをご確認ください⇒</v>
      </c>
      <c r="AA18" s="69" t="str">
        <f>IF(B19="-","該当するいずれかに✓を入れてください。（正しく選択すると、このメッセージは自動的に消えます。）","")</f>
        <v>該当するいずれかに✓を入れてください。（正しく選択すると、このメッセージは自動的に消えます。）</v>
      </c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</row>
    <row r="19" spans="1:50" ht="18" customHeight="1" x14ac:dyDescent="0.4">
      <c r="A19" s="7"/>
      <c r="B19" s="20" t="s">
        <v>14</v>
      </c>
      <c r="C19" s="30" t="s">
        <v>12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7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</row>
    <row r="20" spans="1:50" x14ac:dyDescent="0.4">
      <c r="A20" s="7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7"/>
    </row>
    <row r="21" spans="1:50" ht="3.6" customHeight="1" x14ac:dyDescent="0.4">
      <c r="A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</row>
    <row r="22" spans="1:50" x14ac:dyDescent="0.4">
      <c r="A22" s="4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8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</row>
    <row r="23" spans="1:50" x14ac:dyDescent="0.4">
      <c r="A23" s="4"/>
      <c r="B23" s="20" t="s">
        <v>14</v>
      </c>
      <c r="C23" s="5" t="s">
        <v>15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S23" s="2"/>
      <c r="T23" s="2"/>
      <c r="U23" s="2"/>
      <c r="V23" s="2"/>
      <c r="W23" s="2"/>
      <c r="X23" s="2"/>
      <c r="Y23" s="2"/>
      <c r="Z23" s="18" t="str">
        <f>IF(OR(AND(B23="-",B24="-"),AND(B23="✓",B24="✓")),"エラーメッセージをご確認ください⇒","")</f>
        <v>エラーメッセージをご確認ください⇒</v>
      </c>
      <c r="AA23" s="70" t="str" cm="1">
        <f t="array" ref="AA23">_xlfn.IFS(AND(B23="-",B24="-"),"該当するいずれかに✓を入れてください。（正しく選択すると、このメッセージは自動的に消えます。）",AND(B23="✓",B24="✓"),"双方に✓が入っています。１つのみを選択してください。（正しく選択すると、このメッセージは自動的に消えます。）",TRUE,"")</f>
        <v>該当するいずれかに✓を入れてください。（正しく選択すると、このメッセージは自動的に消えます。）</v>
      </c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</row>
    <row r="24" spans="1:50" x14ac:dyDescent="0.4">
      <c r="A24" s="7"/>
      <c r="B24" s="20" t="s">
        <v>14</v>
      </c>
      <c r="C24" s="5" t="s">
        <v>16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7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</row>
    <row r="25" spans="1:50" ht="6.6" customHeight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50" x14ac:dyDescent="0.4">
      <c r="A26" s="3" t="str" cm="1">
        <f t="array" ref="A26">_xlfn.IFS(AND(B23="✓",B24="✓"),"３．2030年度の直接・間接排出量目標",B23="✓","３．2030年度の直接・間接排出量目標（個社単位）",B24="✓","３．2030年度の直接・間接排出量目標（グループ単位）",TRUE,"３．2030年度の直接・間接排出量目標")</f>
        <v>３．2030年度の直接・間接排出量目標</v>
      </c>
      <c r="Y26" s="15"/>
      <c r="Z26" s="18" t="str" cm="1">
        <f t="array" ref="Z26">_xlfn.IFS(AND(B24="✓",OR(B28="✓",B31="✓")),"エラーメッセージをご確認ください⇒",B24="✓","",OR(AND(B28="-",B31="-"),AND(B28="✓",B31="✓")),"エラーメッセージをご確認ください⇒",TRUE,"")</f>
        <v>エラーメッセージをご確認ください⇒</v>
      </c>
      <c r="AA26" s="70" t="str" cm="1">
        <f t="array" ref="AA26">_xlfn.IFS(AND(B24="✓",OR(B28="✓",B31="✓")),"グループ単位での報告時は、脱炭素成長型事業者への該当は問わないために、✓を外してください。（正しく選択すると、このメッセージは自動的に消えます。）",B24="✓","",AND(B28="-",B31="-"),"該当するいずれかに✓を入れてください。（正しく選択すると、このメッセージは自動的に消えます。）",AND(B28="✓",B31="✓"),"双方に✓が入っています。１つのみを選択してください。（正しく選択すると、このメッセージは自動的に消えます。）",TRUE,"")</f>
        <v>該当するいずれかに✓を入れてください。（正しく選択すると、このメッセージは自動的に消えます。）</v>
      </c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</row>
    <row r="27" spans="1:50" ht="5.45" customHeight="1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17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</row>
    <row r="28" spans="1:50" x14ac:dyDescent="0.4">
      <c r="A28" s="7"/>
      <c r="B28" s="14" t="s">
        <v>14</v>
      </c>
      <c r="C28" s="30" t="s">
        <v>17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17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</row>
    <row r="29" spans="1:50" x14ac:dyDescent="0.4">
      <c r="A29" s="7"/>
      <c r="B29" s="1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50" ht="4.1500000000000004" customHeight="1" x14ac:dyDescent="0.4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50" ht="18" customHeight="1" x14ac:dyDescent="0.4">
      <c r="A31" s="7"/>
      <c r="B31" s="13" t="s">
        <v>14</v>
      </c>
      <c r="C31" s="43" t="s">
        <v>18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</row>
    <row r="32" spans="1:50" ht="57.6" customHeight="1" x14ac:dyDescent="0.4">
      <c r="A32" s="7"/>
      <c r="B32" s="7"/>
      <c r="C32" s="30" t="s">
        <v>19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7"/>
    </row>
    <row r="33" spans="1:50" x14ac:dyDescent="0.4">
      <c r="A33" s="2"/>
      <c r="D33" s="1"/>
      <c r="E33" s="1"/>
      <c r="F33" s="1" t="s">
        <v>20</v>
      </c>
      <c r="G33" s="44"/>
      <c r="H33" s="44"/>
      <c r="I33" s="44"/>
      <c r="J33" s="44"/>
      <c r="K33" s="44"/>
      <c r="L33" t="s">
        <v>21</v>
      </c>
      <c r="P33" s="1"/>
      <c r="Y33" s="15"/>
      <c r="Z33" s="15" t="str" cm="1">
        <f t="array" ref="Z33">_xlfn.IFS(AND(B23="-",B24="✓",OR(G33="",G35="")),"エラーメッセージをご確認ください⇒",AND(B28="✓",B31="✓"),"",AND(B31="✓",G33=""),"エラーメッセージをご確認ください⇒",AND(B31="✓",G35=""),"エラーメッセージをご確認ください",TRUE,"")</f>
        <v/>
      </c>
      <c r="AA33" s="70" t="str" cm="1">
        <f t="array" ref="AA33">_xlfn.IFS(AND(B23="-",B24="✓",OR(G33="",G35="")),"直接/間接排出量目標をそれぞれ入力してください。（入力が完了すると、このメッセージは自動的に消えます。）",AND(B28="✓",B31="✓"),"",AND(B31="✓",G33=""),"直接/間接排出量目標をそれぞれ入力してください。（入力が完了すると、このメッセージは自動的に消えます。）",AND(B31="✓",G35=""),"直接/間接排出量目標をそれぞれ入力してください。（入力が完了すると、このメッセージは自動的に消えます。）",TRUE,"")</f>
        <v/>
      </c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</row>
    <row r="34" spans="1:50" ht="4.1500000000000004" customHeight="1" x14ac:dyDescent="0.4">
      <c r="A34" s="2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</row>
    <row r="35" spans="1:50" x14ac:dyDescent="0.4">
      <c r="A35" s="2"/>
      <c r="F35" s="1" t="s">
        <v>22</v>
      </c>
      <c r="G35" s="33"/>
      <c r="H35" s="33"/>
      <c r="I35" s="33"/>
      <c r="J35" s="33"/>
      <c r="K35" s="33"/>
      <c r="L35" t="s">
        <v>21</v>
      </c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</row>
    <row r="36" spans="1:50" ht="6.6" customHeight="1" x14ac:dyDescent="0.4">
      <c r="A36" s="2"/>
    </row>
    <row r="37" spans="1:50" ht="18" customHeight="1" x14ac:dyDescent="0.4">
      <c r="A37" s="4" t="s">
        <v>23</v>
      </c>
    </row>
    <row r="38" spans="1:50" ht="18" customHeight="1" x14ac:dyDescent="0.4">
      <c r="A38" s="31" t="s">
        <v>24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50" ht="18" customHeight="1" x14ac:dyDescent="0.4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t="s">
        <v>25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50" ht="18" customHeight="1" x14ac:dyDescent="0.4">
      <c r="B40" t="s">
        <v>26</v>
      </c>
    </row>
    <row r="41" spans="1:50" ht="18" customHeight="1" x14ac:dyDescent="0.4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2"/>
    </row>
    <row r="42" spans="1:50" ht="18" customHeight="1" x14ac:dyDescent="0.4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5"/>
    </row>
    <row r="43" spans="1:50" ht="18" customHeight="1" x14ac:dyDescent="0.4">
      <c r="A43" s="2"/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5"/>
    </row>
    <row r="44" spans="1:50" ht="18" customHeight="1" x14ac:dyDescent="0.4">
      <c r="A44" s="2"/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5"/>
    </row>
    <row r="45" spans="1:50" ht="18" customHeight="1" x14ac:dyDescent="0.4">
      <c r="A45" s="2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5"/>
    </row>
    <row r="46" spans="1:50" ht="18" customHeight="1" x14ac:dyDescent="0.4">
      <c r="A46" s="2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8"/>
    </row>
    <row r="47" spans="1:50" ht="18" customHeight="1" x14ac:dyDescent="0.4">
      <c r="A47" s="2"/>
      <c r="B47" s="5" t="s">
        <v>27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50" ht="18" customHeight="1" x14ac:dyDescent="0.4">
      <c r="A48" s="2"/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6"/>
    </row>
    <row r="49" spans="1:50" ht="18" customHeight="1" x14ac:dyDescent="0.4">
      <c r="A49" s="2"/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6"/>
    </row>
    <row r="50" spans="1:50" ht="18.600000000000001" customHeight="1" x14ac:dyDescent="0.4">
      <c r="A50" s="2"/>
    </row>
    <row r="52" spans="1:50" x14ac:dyDescent="0.4">
      <c r="A52" s="4" t="str" cm="1">
        <f t="array" ref="A52">_xlfn.IFS(AND(B23="✓",B24="✓"),"5-１．GX需要創出への取組に関するコミットメント",B23="✓","５-１．GX需要創出への取組に関するコミットメント（個社単位）",B24="✓","５-１．GX需要創出への取組に関するコミットメント（グループ単位）",TRUE,"５-１．GX需要創出への取組に関するコミットメント")</f>
        <v>５-１．GX需要創出への取組に関するコミットメント</v>
      </c>
    </row>
    <row r="53" spans="1:50" ht="18" customHeight="1" x14ac:dyDescent="0.4">
      <c r="A53" s="31" t="s">
        <v>28</v>
      </c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</row>
    <row r="54" spans="1:50" ht="18" customHeight="1" x14ac:dyDescent="0.4">
      <c r="A54" s="2"/>
      <c r="B54" s="13" t="s">
        <v>14</v>
      </c>
      <c r="C54" t="s">
        <v>29</v>
      </c>
      <c r="Z54" s="15" t="str">
        <f>IF(B54="✓", "", IF(COUNTIF(B55:B64,"✓")&gt;=2, "", "エラーメッセージをご確認ください⇒"))</f>
        <v>エラーメッセージをご確認ください⇒</v>
      </c>
      <c r="AA54" s="70" t="str">
        <f>IF(B54="✓", "", IF(COUNTIF(B55:B64,"✓")&gt;=2, "", "取組の選択数が不足しています。A-1を選択する場合は1つ以上、選択しない場合は2つ以上選択してください。（正しく選択すると、このメッセージは自動的に消えます。）"))</f>
        <v>取組の選択数が不足しています。A-1を選択する場合は1つ以上、選択しない場合は2つ以上選択してください。（正しく選択すると、このメッセージは自動的に消えます。）</v>
      </c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</row>
    <row r="55" spans="1:50" x14ac:dyDescent="0.4">
      <c r="A55" s="2"/>
      <c r="B55" s="13" t="s">
        <v>14</v>
      </c>
      <c r="C55" t="s">
        <v>30</v>
      </c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</row>
    <row r="56" spans="1:50" x14ac:dyDescent="0.4">
      <c r="A56" s="2"/>
      <c r="B56" s="13" t="s">
        <v>14</v>
      </c>
      <c r="C56" t="s">
        <v>31</v>
      </c>
    </row>
    <row r="57" spans="1:50" x14ac:dyDescent="0.4">
      <c r="A57" s="4"/>
      <c r="B57" s="13" t="s">
        <v>14</v>
      </c>
      <c r="C57" t="s">
        <v>32</v>
      </c>
    </row>
    <row r="58" spans="1:50" x14ac:dyDescent="0.4">
      <c r="A58" s="5"/>
      <c r="B58" s="13" t="s">
        <v>14</v>
      </c>
      <c r="C58" t="s">
        <v>33</v>
      </c>
    </row>
    <row r="59" spans="1:50" x14ac:dyDescent="0.4">
      <c r="A59" s="2"/>
      <c r="B59" s="13" t="s">
        <v>14</v>
      </c>
      <c r="C59" t="s">
        <v>34</v>
      </c>
    </row>
    <row r="60" spans="1:50" x14ac:dyDescent="0.4">
      <c r="B60" s="13" t="s">
        <v>14</v>
      </c>
      <c r="C60" t="s">
        <v>35</v>
      </c>
    </row>
    <row r="61" spans="1:50" x14ac:dyDescent="0.4">
      <c r="B61" s="13" t="s">
        <v>14</v>
      </c>
      <c r="C61" t="s">
        <v>36</v>
      </c>
    </row>
    <row r="62" spans="1:50" x14ac:dyDescent="0.4">
      <c r="A62" s="3"/>
      <c r="B62" s="13" t="s">
        <v>14</v>
      </c>
      <c r="C62" t="s">
        <v>37</v>
      </c>
      <c r="AF62" s="8"/>
    </row>
    <row r="63" spans="1:50" x14ac:dyDescent="0.4">
      <c r="A63" s="3"/>
      <c r="B63" s="13" t="s">
        <v>14</v>
      </c>
      <c r="C63" t="s">
        <v>38</v>
      </c>
      <c r="AF63" s="8"/>
    </row>
    <row r="64" spans="1:50" x14ac:dyDescent="0.4">
      <c r="A64" s="7"/>
      <c r="B64" s="13" t="s">
        <v>14</v>
      </c>
      <c r="C64" s="6" t="s">
        <v>39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AF64" s="8"/>
    </row>
    <row r="65" spans="1:32" ht="18" customHeight="1" x14ac:dyDescent="0.4">
      <c r="A65" s="7"/>
      <c r="B65" s="32" t="s">
        <v>40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8"/>
      <c r="AF65" s="8"/>
    </row>
    <row r="66" spans="1:32" ht="18" customHeight="1" x14ac:dyDescent="0.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AF66" s="8"/>
    </row>
    <row r="67" spans="1:32" ht="18" customHeight="1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AF67" s="8"/>
    </row>
    <row r="68" spans="1:32" x14ac:dyDescent="0.4">
      <c r="A68" s="4" t="s">
        <v>41</v>
      </c>
      <c r="AF68" s="8"/>
    </row>
    <row r="69" spans="1:32" x14ac:dyDescent="0.4">
      <c r="A69" s="42" t="s">
        <v>42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F69" s="8"/>
    </row>
    <row r="70" spans="1:32" x14ac:dyDescent="0.4">
      <c r="P70" t="s">
        <v>25</v>
      </c>
      <c r="AF70" s="8"/>
    </row>
    <row r="71" spans="1:32" x14ac:dyDescent="0.4">
      <c r="B71" s="3" t="s">
        <v>43</v>
      </c>
      <c r="AF71" s="8"/>
    </row>
    <row r="72" spans="1:32" x14ac:dyDescent="0.4">
      <c r="B72" t="s">
        <v>44</v>
      </c>
      <c r="AF72" s="8"/>
    </row>
    <row r="73" spans="1:32" x14ac:dyDescent="0.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AF73" s="8"/>
    </row>
    <row r="74" spans="1:32" x14ac:dyDescent="0.4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1:32" x14ac:dyDescent="0.4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1:32" x14ac:dyDescent="0.4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</row>
    <row r="77" spans="1:32" x14ac:dyDescent="0.4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</row>
    <row r="78" spans="1:32" x14ac:dyDescent="0.4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</row>
    <row r="79" spans="1:32" x14ac:dyDescent="0.4">
      <c r="B79" s="5" t="s">
        <v>27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32" x14ac:dyDescent="0.4">
      <c r="A80" s="5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6"/>
    </row>
    <row r="81" spans="1:29" x14ac:dyDescent="0.4">
      <c r="A81" s="5"/>
      <c r="B81" s="2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6"/>
    </row>
    <row r="83" spans="1:29" x14ac:dyDescent="0.4">
      <c r="B83" s="3" t="s">
        <v>45</v>
      </c>
    </row>
    <row r="84" spans="1:29" x14ac:dyDescent="0.4">
      <c r="B84" t="s">
        <v>44</v>
      </c>
      <c r="AC84" s="8"/>
    </row>
    <row r="85" spans="1:29" x14ac:dyDescent="0.4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</row>
    <row r="86" spans="1:29" x14ac:dyDescent="0.4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</row>
    <row r="87" spans="1:29" x14ac:dyDescent="0.4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</row>
    <row r="88" spans="1:29" x14ac:dyDescent="0.4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</row>
    <row r="89" spans="1:29" x14ac:dyDescent="0.4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</row>
    <row r="90" spans="1:29" x14ac:dyDescent="0.4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</row>
    <row r="91" spans="1:29" x14ac:dyDescent="0.4">
      <c r="B91" s="5" t="s">
        <v>27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9" x14ac:dyDescent="0.4">
      <c r="B92" s="2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6"/>
    </row>
    <row r="93" spans="1:29" x14ac:dyDescent="0.4"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6"/>
    </row>
    <row r="95" spans="1:29" x14ac:dyDescent="0.4">
      <c r="B95" s="3" t="s">
        <v>46</v>
      </c>
    </row>
    <row r="96" spans="1:29" x14ac:dyDescent="0.4">
      <c r="B96" t="s">
        <v>44</v>
      </c>
    </row>
    <row r="97" spans="2:23" x14ac:dyDescent="0.4"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2:23" x14ac:dyDescent="0.4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2:23" x14ac:dyDescent="0.4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2:23" x14ac:dyDescent="0.4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2:23" x14ac:dyDescent="0.4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2:23" x14ac:dyDescent="0.4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2:23" x14ac:dyDescent="0.4">
      <c r="B103" s="5" t="s">
        <v>27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x14ac:dyDescent="0.4"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6"/>
    </row>
    <row r="105" spans="2:23" x14ac:dyDescent="0.4"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6"/>
    </row>
    <row r="106" spans="2:23" x14ac:dyDescent="0.4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8" spans="2:23" x14ac:dyDescent="0.4">
      <c r="B108" s="3" t="s">
        <v>47</v>
      </c>
    </row>
    <row r="109" spans="2:23" x14ac:dyDescent="0.4">
      <c r="B109" t="s">
        <v>44</v>
      </c>
    </row>
    <row r="110" spans="2:23" x14ac:dyDescent="0.4">
      <c r="B110" s="27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2:23" x14ac:dyDescent="0.4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2:23" x14ac:dyDescent="0.4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2:23" x14ac:dyDescent="0.4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2:23" x14ac:dyDescent="0.4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2:23" x14ac:dyDescent="0.4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2:23" x14ac:dyDescent="0.4">
      <c r="B116" s="5" t="s">
        <v>27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x14ac:dyDescent="0.4">
      <c r="B117" s="24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6"/>
    </row>
    <row r="118" spans="2:23" x14ac:dyDescent="0.4"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6"/>
    </row>
    <row r="120" spans="2:23" x14ac:dyDescent="0.4">
      <c r="B120" s="3" t="s">
        <v>48</v>
      </c>
    </row>
    <row r="121" spans="2:23" x14ac:dyDescent="0.4">
      <c r="B121" t="s">
        <v>44</v>
      </c>
    </row>
    <row r="122" spans="2:23" x14ac:dyDescent="0.4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</row>
    <row r="123" spans="2:23" x14ac:dyDescent="0.4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</row>
    <row r="124" spans="2:23" x14ac:dyDescent="0.4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</row>
    <row r="125" spans="2:23" x14ac:dyDescent="0.4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</row>
    <row r="126" spans="2:23" x14ac:dyDescent="0.4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</row>
    <row r="127" spans="2:23" x14ac:dyDescent="0.4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</row>
    <row r="128" spans="2:23" x14ac:dyDescent="0.4">
      <c r="B128" s="5" t="s">
        <v>27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2:23" x14ac:dyDescent="0.4">
      <c r="B129" s="2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6"/>
    </row>
    <row r="130" spans="2:23" x14ac:dyDescent="0.4">
      <c r="B130" s="2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6"/>
    </row>
    <row r="131" spans="2:23" x14ac:dyDescent="0.4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2:23" x14ac:dyDescent="0.4">
      <c r="B132" s="3" t="s">
        <v>49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2:23" x14ac:dyDescent="0.4">
      <c r="B133" t="s">
        <v>44</v>
      </c>
    </row>
    <row r="134" spans="2:23" x14ac:dyDescent="0.4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</row>
    <row r="135" spans="2:23" x14ac:dyDescent="0.4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spans="2:23" x14ac:dyDescent="0.4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spans="2:23" x14ac:dyDescent="0.4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spans="2:23" x14ac:dyDescent="0.4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spans="2:23" x14ac:dyDescent="0.4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spans="2:23" x14ac:dyDescent="0.4">
      <c r="B140" s="5" t="s">
        <v>27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2:23" x14ac:dyDescent="0.4">
      <c r="B141" s="24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6"/>
    </row>
    <row r="142" spans="2:23" x14ac:dyDescent="0.4">
      <c r="B142" s="2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6"/>
    </row>
    <row r="143" spans="2:23" x14ac:dyDescent="0.4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5" spans="2:23" x14ac:dyDescent="0.4">
      <c r="B145" s="3" t="s">
        <v>35</v>
      </c>
    </row>
    <row r="146" spans="2:23" x14ac:dyDescent="0.4">
      <c r="B146" t="s">
        <v>44</v>
      </c>
    </row>
    <row r="147" spans="2:23" x14ac:dyDescent="0.4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2:23" x14ac:dyDescent="0.4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2:23" x14ac:dyDescent="0.4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2:23" x14ac:dyDescent="0.4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2:23" x14ac:dyDescent="0.4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2:23" x14ac:dyDescent="0.4"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2:23" x14ac:dyDescent="0.4">
      <c r="B153" s="5" t="s">
        <v>27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2:23" x14ac:dyDescent="0.4">
      <c r="B154" s="24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6"/>
    </row>
    <row r="155" spans="2:23" x14ac:dyDescent="0.4">
      <c r="B155" s="24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6"/>
    </row>
    <row r="156" spans="2:23" x14ac:dyDescent="0.4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2:23" x14ac:dyDescent="0.4">
      <c r="B157" s="3" t="s">
        <v>50</v>
      </c>
    </row>
    <row r="158" spans="2:23" x14ac:dyDescent="0.4">
      <c r="B158" t="s">
        <v>44</v>
      </c>
    </row>
    <row r="159" spans="2:23" x14ac:dyDescent="0.4"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2:23" x14ac:dyDescent="0.4"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2:23" x14ac:dyDescent="0.4"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2:23" x14ac:dyDescent="0.4"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2:23" x14ac:dyDescent="0.4"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2:23" x14ac:dyDescent="0.4"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</row>
    <row r="165" spans="2:23" x14ac:dyDescent="0.4">
      <c r="B165" s="5" t="s">
        <v>27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2:23" x14ac:dyDescent="0.4">
      <c r="B166" s="2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6"/>
    </row>
    <row r="167" spans="2:23" x14ac:dyDescent="0.4">
      <c r="B167" s="2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6"/>
    </row>
    <row r="168" spans="2:23" x14ac:dyDescent="0.4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70" spans="2:23" x14ac:dyDescent="0.4">
      <c r="B170" s="3" t="s">
        <v>51</v>
      </c>
    </row>
    <row r="171" spans="2:23" x14ac:dyDescent="0.4">
      <c r="B171" t="s">
        <v>44</v>
      </c>
    </row>
    <row r="172" spans="2:23" x14ac:dyDescent="0.4"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</row>
    <row r="173" spans="2:23" x14ac:dyDescent="0.4"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</row>
    <row r="174" spans="2:23" x14ac:dyDescent="0.4"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</row>
    <row r="175" spans="2:23" x14ac:dyDescent="0.4"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</row>
    <row r="176" spans="2:23" x14ac:dyDescent="0.4"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</row>
    <row r="177" spans="2:23" x14ac:dyDescent="0.4"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</row>
    <row r="178" spans="2:23" x14ac:dyDescent="0.4">
      <c r="B178" s="5" t="s">
        <v>27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2:23" x14ac:dyDescent="0.4"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6"/>
    </row>
    <row r="180" spans="2:23" x14ac:dyDescent="0.4">
      <c r="B180" s="2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6"/>
    </row>
    <row r="181" spans="2:23" x14ac:dyDescent="0.4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2:23" x14ac:dyDescent="0.4">
      <c r="B182" s="3" t="s">
        <v>52</v>
      </c>
    </row>
    <row r="183" spans="2:23" x14ac:dyDescent="0.4">
      <c r="B183" t="s">
        <v>44</v>
      </c>
    </row>
    <row r="184" spans="2:23" x14ac:dyDescent="0.4"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</row>
    <row r="185" spans="2:23" x14ac:dyDescent="0.4"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</row>
    <row r="186" spans="2:23" x14ac:dyDescent="0.4"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</row>
    <row r="187" spans="2:23" x14ac:dyDescent="0.4"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</row>
    <row r="188" spans="2:23" x14ac:dyDescent="0.4"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</row>
    <row r="189" spans="2:23" x14ac:dyDescent="0.4"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</row>
    <row r="190" spans="2:23" x14ac:dyDescent="0.4">
      <c r="B190" s="5" t="s">
        <v>27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2:23" x14ac:dyDescent="0.4">
      <c r="B191" s="2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6"/>
    </row>
    <row r="192" spans="2:23" x14ac:dyDescent="0.4">
      <c r="B192" s="2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6"/>
    </row>
    <row r="193" spans="1:26" x14ac:dyDescent="0.4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6" x14ac:dyDescent="0.4">
      <c r="B194" s="3" t="s">
        <v>53</v>
      </c>
    </row>
    <row r="195" spans="1:26" x14ac:dyDescent="0.4">
      <c r="B195" t="s">
        <v>44</v>
      </c>
    </row>
    <row r="196" spans="1:26" x14ac:dyDescent="0.4"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</row>
    <row r="197" spans="1:26" x14ac:dyDescent="0.4"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</row>
    <row r="198" spans="1:26" x14ac:dyDescent="0.4"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</row>
    <row r="199" spans="1:26" x14ac:dyDescent="0.4"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</row>
    <row r="200" spans="1:26" x14ac:dyDescent="0.4"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</row>
    <row r="201" spans="1:26" x14ac:dyDescent="0.4"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</row>
    <row r="202" spans="1:26" x14ac:dyDescent="0.4">
      <c r="B202" s="5" t="s">
        <v>27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6" x14ac:dyDescent="0.4">
      <c r="B203" s="2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6"/>
    </row>
    <row r="204" spans="1:26" x14ac:dyDescent="0.4">
      <c r="B204" s="2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6"/>
    </row>
    <row r="205" spans="1:26" x14ac:dyDescent="0.4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6" x14ac:dyDescent="0.4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6" x14ac:dyDescent="0.4">
      <c r="A207" s="3" t="s">
        <v>54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6" ht="18" customHeight="1" x14ac:dyDescent="0.4">
      <c r="A208" s="30" t="s">
        <v>55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x14ac:dyDescent="0.4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4">
      <c r="B211" t="s">
        <v>56</v>
      </c>
    </row>
    <row r="212" spans="1:26" x14ac:dyDescent="0.4">
      <c r="B212" s="49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1"/>
    </row>
    <row r="213" spans="1:26" x14ac:dyDescent="0.4">
      <c r="B213" s="52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4"/>
    </row>
    <row r="214" spans="1:26" x14ac:dyDescent="0.4">
      <c r="B214" s="52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4"/>
    </row>
    <row r="215" spans="1:26" x14ac:dyDescent="0.4">
      <c r="B215" s="52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4"/>
    </row>
    <row r="216" spans="1:26" x14ac:dyDescent="0.4">
      <c r="B216" s="52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4"/>
    </row>
    <row r="217" spans="1:26" x14ac:dyDescent="0.4"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7"/>
    </row>
    <row r="218" spans="1:26" x14ac:dyDescent="0.4">
      <c r="B218" s="21" t="s">
        <v>27</v>
      </c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1:26" x14ac:dyDescent="0.4">
      <c r="B219" s="24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9"/>
    </row>
    <row r="220" spans="1:26" x14ac:dyDescent="0.4">
      <c r="B220" s="46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8"/>
    </row>
    <row r="221" spans="1:26" x14ac:dyDescent="0.4"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</row>
  </sheetData>
  <sheetProtection algorithmName="SHA-512" hashValue="Xn+JnnymrPjmbWkApyzVeykRl6YoXqhGRu/Kj10d3auZU3XeP8As0kAMCE/08EVHj3vOK2fwhw9Ijgmfsb47EA==" saltValue="5S8l1wIpq8R4mhvXxdiiIA==" spinCount="100000" sheet="1" objects="1" scenarios="1"/>
  <mergeCells count="67">
    <mergeCell ref="B81:W81"/>
    <mergeCell ref="B41:W46"/>
    <mergeCell ref="B48:W48"/>
    <mergeCell ref="AA18:AX19"/>
    <mergeCell ref="AA23:AX24"/>
    <mergeCell ref="AA54:AX55"/>
    <mergeCell ref="AA26:AX28"/>
    <mergeCell ref="AA33:AX35"/>
    <mergeCell ref="A38:Z38"/>
    <mergeCell ref="A208:Z209"/>
    <mergeCell ref="B220:W220"/>
    <mergeCell ref="B212:W217"/>
    <mergeCell ref="B219:W219"/>
    <mergeCell ref="B203:W203"/>
    <mergeCell ref="B204:W204"/>
    <mergeCell ref="B85:W90"/>
    <mergeCell ref="B97:W102"/>
    <mergeCell ref="B93:W93"/>
    <mergeCell ref="B196:W201"/>
    <mergeCell ref="B147:W152"/>
    <mergeCell ref="B172:W177"/>
    <mergeCell ref="B166:W166"/>
    <mergeCell ref="B167:W167"/>
    <mergeCell ref="B179:W179"/>
    <mergeCell ref="B191:W191"/>
    <mergeCell ref="B141:W141"/>
    <mergeCell ref="B142:W142"/>
    <mergeCell ref="B154:W154"/>
    <mergeCell ref="B155:W155"/>
    <mergeCell ref="B159:W164"/>
    <mergeCell ref="B192:W192"/>
    <mergeCell ref="A3:Z4"/>
    <mergeCell ref="B73:W78"/>
    <mergeCell ref="T16:Y16"/>
    <mergeCell ref="T17:Y17"/>
    <mergeCell ref="T11:Y11"/>
    <mergeCell ref="T14:Y14"/>
    <mergeCell ref="C28:Y29"/>
    <mergeCell ref="T6:Y6"/>
    <mergeCell ref="T7:Y7"/>
    <mergeCell ref="T9:Y9"/>
    <mergeCell ref="T12:Y12"/>
    <mergeCell ref="A30:Z30"/>
    <mergeCell ref="A69:Z69"/>
    <mergeCell ref="C31:Y31"/>
    <mergeCell ref="G33:K33"/>
    <mergeCell ref="T13:Y13"/>
    <mergeCell ref="T8:Y8"/>
    <mergeCell ref="B80:W80"/>
    <mergeCell ref="C32:Y32"/>
    <mergeCell ref="C19:Y20"/>
    <mergeCell ref="A53:Z53"/>
    <mergeCell ref="B65:Y65"/>
    <mergeCell ref="G35:K35"/>
    <mergeCell ref="B49:W49"/>
    <mergeCell ref="B104:W104"/>
    <mergeCell ref="B92:W92"/>
    <mergeCell ref="B184:W189"/>
    <mergeCell ref="B105:W105"/>
    <mergeCell ref="B117:W117"/>
    <mergeCell ref="B118:W118"/>
    <mergeCell ref="B129:W129"/>
    <mergeCell ref="B130:W130"/>
    <mergeCell ref="B110:W115"/>
    <mergeCell ref="B122:W127"/>
    <mergeCell ref="B134:W139"/>
    <mergeCell ref="B180:W180"/>
  </mergeCells>
  <phoneticPr fontId="1"/>
  <conditionalFormatting sqref="B19">
    <cfRule type="expression" dxfId="43" priority="14">
      <formula>B25="✓"</formula>
    </cfRule>
  </conditionalFormatting>
  <conditionalFormatting sqref="B23">
    <cfRule type="expression" dxfId="42" priority="9">
      <formula>B24="✓"</formula>
    </cfRule>
  </conditionalFormatting>
  <conditionalFormatting sqref="B24">
    <cfRule type="expression" dxfId="41" priority="8">
      <formula>B23="✓"</formula>
    </cfRule>
  </conditionalFormatting>
  <conditionalFormatting sqref="B28">
    <cfRule type="expression" dxfId="40" priority="37">
      <formula>OR(B31="✓",B24="✓")</formula>
    </cfRule>
  </conditionalFormatting>
  <conditionalFormatting sqref="B31">
    <cfRule type="expression" dxfId="39" priority="39">
      <formula>OR(B24="✓",B28="✓")</formula>
    </cfRule>
  </conditionalFormatting>
  <conditionalFormatting sqref="B73">
    <cfRule type="expression" dxfId="38" priority="50">
      <formula>B54&lt;&gt;"✓"</formula>
    </cfRule>
  </conditionalFormatting>
  <conditionalFormatting sqref="B85">
    <cfRule type="expression" dxfId="37" priority="49">
      <formula>B55&lt;&gt;"✓"</formula>
    </cfRule>
  </conditionalFormatting>
  <conditionalFormatting sqref="B97">
    <cfRule type="expression" dxfId="36" priority="48">
      <formula>B56&lt;&gt;"✓"</formula>
    </cfRule>
  </conditionalFormatting>
  <conditionalFormatting sqref="B110">
    <cfRule type="expression" dxfId="35" priority="47">
      <formula>B57&lt;&gt;"✓"</formula>
    </cfRule>
  </conditionalFormatting>
  <conditionalFormatting sqref="B122">
    <cfRule type="expression" dxfId="34" priority="46">
      <formula>B58&lt;&gt;"✓"</formula>
    </cfRule>
  </conditionalFormatting>
  <conditionalFormatting sqref="B134">
    <cfRule type="expression" dxfId="33" priority="45">
      <formula>B59&lt;&gt;"✓"</formula>
    </cfRule>
  </conditionalFormatting>
  <conditionalFormatting sqref="B147">
    <cfRule type="expression" dxfId="32" priority="53">
      <formula>B60&lt;"✓"</formula>
    </cfRule>
  </conditionalFormatting>
  <conditionalFormatting sqref="B159">
    <cfRule type="expression" dxfId="31" priority="55">
      <formula>B61&lt;&gt;"✓"</formula>
    </cfRule>
  </conditionalFormatting>
  <conditionalFormatting sqref="B172">
    <cfRule type="expression" dxfId="30" priority="57">
      <formula>B62&lt;&gt;"✓"</formula>
    </cfRule>
  </conditionalFormatting>
  <conditionalFormatting sqref="B184">
    <cfRule type="expression" dxfId="29" priority="59">
      <formula>B63&lt;&gt;"✓"</formula>
    </cfRule>
  </conditionalFormatting>
  <conditionalFormatting sqref="B196">
    <cfRule type="expression" dxfId="28" priority="61">
      <formula>B64&lt;&gt;"✓"</formula>
    </cfRule>
  </conditionalFormatting>
  <conditionalFormatting sqref="B80:W80">
    <cfRule type="expression" dxfId="27" priority="36">
      <formula>B54&lt;&gt;"✓"</formula>
    </cfRule>
  </conditionalFormatting>
  <conditionalFormatting sqref="B81:W81">
    <cfRule type="expression" dxfId="26" priority="35">
      <formula>B54&lt;&gt;"✓"</formula>
    </cfRule>
  </conditionalFormatting>
  <conditionalFormatting sqref="B92:W92">
    <cfRule type="expression" dxfId="25" priority="34">
      <formula>B55&lt;&gt;"✓"</formula>
    </cfRule>
  </conditionalFormatting>
  <conditionalFormatting sqref="B93:W93">
    <cfRule type="expression" dxfId="24" priority="33">
      <formula>B55&lt;&gt;"✓"</formula>
    </cfRule>
  </conditionalFormatting>
  <conditionalFormatting sqref="B104:W104">
    <cfRule type="expression" dxfId="23" priority="32">
      <formula>B56&lt;&gt;"✓"</formula>
    </cfRule>
  </conditionalFormatting>
  <conditionalFormatting sqref="B105:W105">
    <cfRule type="expression" dxfId="22" priority="31">
      <formula>B56&lt;&gt;"✓"</formula>
    </cfRule>
  </conditionalFormatting>
  <conditionalFormatting sqref="B117:W117">
    <cfRule type="expression" dxfId="21" priority="30">
      <formula>B57&lt;&gt;"✓"</formula>
    </cfRule>
  </conditionalFormatting>
  <conditionalFormatting sqref="B118:W118">
    <cfRule type="expression" dxfId="20" priority="29">
      <formula>B57&lt;&gt;"✓"</formula>
    </cfRule>
  </conditionalFormatting>
  <conditionalFormatting sqref="B129:W129">
    <cfRule type="expression" dxfId="19" priority="28">
      <formula>B58&lt;&gt;"✓"</formula>
    </cfRule>
  </conditionalFormatting>
  <conditionalFormatting sqref="B130:W130">
    <cfRule type="expression" dxfId="18" priority="27">
      <formula>B58&lt;&gt;"✓"</formula>
    </cfRule>
  </conditionalFormatting>
  <conditionalFormatting sqref="B141:W141">
    <cfRule type="expression" dxfId="17" priority="26">
      <formula>B59&lt;&gt;"✓"</formula>
    </cfRule>
  </conditionalFormatting>
  <conditionalFormatting sqref="B142:W142">
    <cfRule type="expression" dxfId="16" priority="25">
      <formula>B59&lt;&gt;"✓"</formula>
    </cfRule>
  </conditionalFormatting>
  <conditionalFormatting sqref="B154:W154">
    <cfRule type="expression" dxfId="15" priority="24">
      <formula>B60&lt;&gt;"✓"</formula>
    </cfRule>
  </conditionalFormatting>
  <conditionalFormatting sqref="B155:W155">
    <cfRule type="expression" dxfId="14" priority="23">
      <formula>B60&lt;&gt;"✓"</formula>
    </cfRule>
  </conditionalFormatting>
  <conditionalFormatting sqref="B166:W166">
    <cfRule type="expression" dxfId="13" priority="22">
      <formula>B61&lt;&gt;"✓"</formula>
    </cfRule>
  </conditionalFormatting>
  <conditionalFormatting sqref="B167:W167">
    <cfRule type="expression" dxfId="12" priority="21">
      <formula>B61&lt;&gt;"✓"</formula>
    </cfRule>
  </conditionalFormatting>
  <conditionalFormatting sqref="B179:W179">
    <cfRule type="expression" dxfId="11" priority="19">
      <formula>B62&lt;&gt;"✓"</formula>
    </cfRule>
  </conditionalFormatting>
  <conditionalFormatting sqref="B180:W180">
    <cfRule type="expression" dxfId="10" priority="1">
      <formula>B62&lt;&gt;"✓"</formula>
    </cfRule>
  </conditionalFormatting>
  <conditionalFormatting sqref="B191:W191">
    <cfRule type="expression" dxfId="9" priority="18">
      <formula>B63&lt;&gt;"✓"</formula>
    </cfRule>
  </conditionalFormatting>
  <conditionalFormatting sqref="B192:W192">
    <cfRule type="expression" dxfId="8" priority="17">
      <formula>B63&lt;&gt;"✓"</formula>
    </cfRule>
  </conditionalFormatting>
  <conditionalFormatting sqref="B203:W203">
    <cfRule type="expression" dxfId="7" priority="16">
      <formula>B64&lt;&gt;"✓"</formula>
    </cfRule>
  </conditionalFormatting>
  <conditionalFormatting sqref="B204:W204">
    <cfRule type="expression" dxfId="6" priority="15">
      <formula>B64&lt;&gt;"✓"</formula>
    </cfRule>
  </conditionalFormatting>
  <conditionalFormatting sqref="G35">
    <cfRule type="expression" dxfId="5" priority="51">
      <formula>_xlfn.IFS(B24&lt;&gt;"✓",OR($B$28="✓", $B$31&lt;&gt;"✓"))</formula>
    </cfRule>
  </conditionalFormatting>
  <conditionalFormatting sqref="G33:K33">
    <cfRule type="expression" dxfId="4" priority="52">
      <formula>_xlfn.IFS(B24&lt;&gt;"✓",OR($B$28="✓", $B$31&lt;&gt;"✓"))</formula>
    </cfRule>
  </conditionalFormatting>
  <conditionalFormatting sqref="Z26:AA26 Z27:Z28">
    <cfRule type="containsText" dxfId="3" priority="11" operator="containsText" text="（正しく選択すると、このメッセージは自動的に消えます。）">
      <formula>NOT(ISERROR(SEARCH("（正しく選択すると、このメッセージは自動的に消えます。）",Z26)))</formula>
    </cfRule>
  </conditionalFormatting>
  <conditionalFormatting sqref="Z33:AA33">
    <cfRule type="containsText" dxfId="2" priority="10" operator="containsText" text="（入力が完了すると、このメッセージは自動的に消えます。）">
      <formula>NOT(ISERROR(SEARCH("（入力が完了すると、このメッセージは自動的に消えます。）",Z33)))</formula>
    </cfRule>
  </conditionalFormatting>
  <conditionalFormatting sqref="AA23:AX24">
    <cfRule type="containsText" dxfId="1" priority="6" operator="containsText" text="正しく選択すると、">
      <formula>NOT(ISERROR(SEARCH("正しく選択すると、",AA23)))</formula>
    </cfRule>
  </conditionalFormatting>
  <conditionalFormatting sqref="AA54:AX55">
    <cfRule type="containsText" dxfId="0" priority="12" operator="containsText" text="取組の選択数">
      <formula>NOT(ISERROR(SEARCH("取組の選択数",AA54)))</formula>
    </cfRule>
  </conditionalFormatting>
  <dataValidations count="45">
    <dataValidation type="date" allowBlank="1" showInputMessage="1" showErrorMessage="1" error="提出年月日をyyyy/mm/ddの形式で入力してください。" prompt="yyyy/mm/ddの形式で入力してください。" sqref="T6:Y6" xr:uid="{B8E9CBF2-0B0F-42A8-9322-60D9687FEE41}">
      <formula1>46083</formula1>
      <formula2>54878</formula2>
    </dataValidation>
    <dataValidation type="custom" allowBlank="1" showInputMessage="1" showErrorMessage="1" error="メールアドレスを正しく入力してください。" sqref="T13:Y13" xr:uid="{0A6E3B83-3615-4FC3-8403-BA0C1DA3C30F}">
      <formula1>AND(   ISNUMBER(FIND("@",T13)),   ISNUMBER(FIND(".",T13,FIND("@",T13))),   EXACT(T13,ASC(T13)) )</formula1>
    </dataValidation>
    <dataValidation type="custom" allowBlank="1" showInputMessage="1" showErrorMessage="1" error="事業者名をご記入ください" sqref="T16:Y16 T7:Y7" xr:uid="{DF01AD12-3DCC-4161-9418-AFA1B1EB2DA5}">
      <formula1>LEN(TRIM(T7))&gt;0</formula1>
    </dataValidation>
    <dataValidation type="custom" allowBlank="1" showInputMessage="1" showErrorMessage="1" error="半角数字の整数で入力してください（マイナス不可）。" prompt="半角数字の整数で入力してください（マイナス不可）" sqref="G33:K33" xr:uid="{626FC481-AD57-4BDA-8BE3-C90D5D937D6F}">
      <formula1>AND(OR(B24="✓",AND(B28="-",B31="✓")),ISNUMBER(G33),G33&gt;=0,MOD(G33,1)=0)</formula1>
    </dataValidation>
    <dataValidation type="custom" allowBlank="1" showInputMessage="1" showErrorMessage="1" error="コミットメントにチェックを入れていないか、入力文字数を超過しています。" sqref="B73:W78" xr:uid="{900CE0F8-B780-4357-B0C4-1B8B52277393}">
      <formula1>AND(B54="✓",LEN(B73)&lt;=500)</formula1>
    </dataValidation>
    <dataValidation type="custom" allowBlank="1" showInputMessage="1" showErrorMessage="1" error="コミットメントにチェックを入れていないか、入力文字数を超過しています。" sqref="B85:W90" xr:uid="{144B8FC2-6BF3-488E-8C7D-814955D429AA}">
      <formula1>AND(B55="✓",LEN(B85)&lt;=500)</formula1>
    </dataValidation>
    <dataValidation type="custom" allowBlank="1" showInputMessage="1" showErrorMessage="1" error="コミットメントにチェックを入れていないか、入力文字数を超過しています。" sqref="B97:W102" xr:uid="{AF444577-CE1B-485F-9838-57A1E6A10A4F}">
      <formula1>AND(B56="✓",LEN(B97)&lt;=500)</formula1>
    </dataValidation>
    <dataValidation type="custom" allowBlank="1" showInputMessage="1" showErrorMessage="1" error="コミットメントにチェックを入れていないか、入力文字数を超過しています。" sqref="B110:W115" xr:uid="{BDBADF1B-2D18-4798-8D88-5811F6152D1C}">
      <formula1>AND(B57="✓",LEN(B110)&lt;=500)</formula1>
    </dataValidation>
    <dataValidation type="custom" allowBlank="1" showInputMessage="1" showErrorMessage="1" error="コミットメントにチェックを入れていないか、入力文字数を超過しています。" sqref="B122:W127" xr:uid="{560D5397-4714-4F7C-A11D-42DBC6B916C1}">
      <formula1>AND(B58="✓",LEN(B122)&lt;=500)</formula1>
    </dataValidation>
    <dataValidation type="custom" allowBlank="1" showInputMessage="1" showErrorMessage="1" error="コミットメントにチェックを入れていないか、入力文字数を超過しています。" sqref="B134:W139" xr:uid="{47D30EE5-D7AD-4FC4-80C0-FB7F6793CCA7}">
      <formula1>AND(B59="✓",LEN(B134)&lt;=500)</formula1>
    </dataValidation>
    <dataValidation type="custom" allowBlank="1" showInputMessage="1" showErrorMessage="1" error="適切なコミットメントを選択、もしくは適切なURLを添付してください。" sqref="B80:W80" xr:uid="{DF35F54F-1B40-48A1-A46D-3C07C911712E}">
      <formula1>AND(B54="✓",ISNUMBER(SEARCH("://",B80)))</formula1>
    </dataValidation>
    <dataValidation type="custom" allowBlank="1" showInputMessage="1" showErrorMessage="1" error="適切なコミットメントを選択、もしくは適切なURLを添付してください。" sqref="B92:W92" xr:uid="{B4ADF829-50D1-41F7-93C4-12E4D68340C6}">
      <formula1>AND(B55="✓",ISNUMBER(SEARCH("://",B92)))</formula1>
    </dataValidation>
    <dataValidation type="custom" allowBlank="1" showInputMessage="1" showErrorMessage="1" error="適切なコミットメントを選択、もしくは適切なURLを添付してください。" sqref="B93:W93" xr:uid="{F3BEE520-DD2A-4796-84DE-741E040F46EE}">
      <formula1>AND(B55="✓",ISNUMBER(SEARCH("://",B93)))</formula1>
    </dataValidation>
    <dataValidation type="custom" allowBlank="1" showInputMessage="1" showErrorMessage="1" error="適切なコミットメントを選択、もしくは適切なURLを添付してください。" sqref="B104:W104" xr:uid="{CDBCA20E-7E22-4216-A832-2726C72B0BE9}">
      <formula1>AND(B56="✓",ISNUMBER(SEARCH("://",B104)))</formula1>
    </dataValidation>
    <dataValidation type="custom" allowBlank="1" showInputMessage="1" showErrorMessage="1" error="適切なコミットメントを選択、もしくは適切なURLを添付してください。" sqref="B105:W105" xr:uid="{87824F77-D09C-49F3-ABCC-3F88D9551B58}">
      <formula1>AND(B56="✓",ISNUMBER(SEARCH("://",B105)))</formula1>
    </dataValidation>
    <dataValidation type="custom" allowBlank="1" showInputMessage="1" showErrorMessage="1" error="適切なコミットメントを選択、もしくは適切なURLを添付してください。" sqref="B117:W117" xr:uid="{A5638845-253F-4E73-864C-3D58F963ADE9}">
      <formula1>AND(B57="✓",ISNUMBER(SEARCH("://",B117)))</formula1>
    </dataValidation>
    <dataValidation type="custom" allowBlank="1" showInputMessage="1" showErrorMessage="1" error="適切なコミットメントを選択、もしくは適切なURLを添付してください。" sqref="B118:W118" xr:uid="{2DCECFE6-0791-4C50-B21A-0477772233DE}">
      <formula1>AND(B57="✓",ISNUMBER(SEARCH("://",B118)))</formula1>
    </dataValidation>
    <dataValidation type="custom" allowBlank="1" showInputMessage="1" showErrorMessage="1" error="適切なコミットメントを選択、もしくは適切なURLを添付してください。" sqref="B129:W129" xr:uid="{70FD1EFA-4357-4AE7-9A34-6E83352C4C80}">
      <formula1>AND(B58="✓",ISNUMBER(SEARCH("://",B129)))</formula1>
    </dataValidation>
    <dataValidation type="custom" allowBlank="1" showInputMessage="1" showErrorMessage="1" error="適切なコミットメントを選択、もしくは適切なURLを添付してください。" sqref="B130:W130" xr:uid="{7F29B17A-0640-47E4-A817-BAA3057DD5C2}">
      <formula1>AND(B58="✓",ISNUMBER(SEARCH("://",B130)))</formula1>
    </dataValidation>
    <dataValidation type="custom" allowBlank="1" showInputMessage="1" showErrorMessage="1" error="適切なコミットメントを選択、もしくは適切なURLを添付してください。" sqref="B141:W141" xr:uid="{D34D5767-CE23-40CC-968C-15F9FC11B115}">
      <formula1>AND(B59="✓",ISNUMBER(SEARCH("://",B141)))</formula1>
    </dataValidation>
    <dataValidation type="custom" allowBlank="1" showInputMessage="1" showErrorMessage="1" error="適切なコミットメントを選択、もしくは適切なURLを添付してください。" sqref="B142:W142" xr:uid="{2046A8E1-55AC-4DC4-B408-B85B1F39EC21}">
      <formula1>AND(B59="✓",ISNUMBER(SEARCH("://",B142)))</formula1>
    </dataValidation>
    <dataValidation type="custom" allowBlank="1" showInputMessage="1" showErrorMessage="1" error="適切なコミットメントを選択、もしくは適切なURLを添付してください。" sqref="B154:W154" xr:uid="{90293BCF-8E1E-4CA1-BA6C-5F1E9B669E3F}">
      <formula1>AND(B60="✓",ISNUMBER(SEARCH("://",B154)))</formula1>
    </dataValidation>
    <dataValidation type="custom" allowBlank="1" showInputMessage="1" showErrorMessage="1" error="適切なコミットメントを選択、もしくは適切なURLを添付してください。" sqref="B155:W155" xr:uid="{ED3E9AFD-5DD2-413E-B54D-3C067DDE049D}">
      <formula1>AND(B60="✓",ISNUMBER(SEARCH("://",B155)))</formula1>
    </dataValidation>
    <dataValidation type="custom" allowBlank="1" showInputMessage="1" showErrorMessage="1" error="適切なコミットメントを選択、もしくは適切なURLを添付してください。" sqref="B166:W166" xr:uid="{754836F2-12DB-42E0-ADCE-C0FABA38A52A}">
      <formula1>AND(B61="✓",ISNUMBER(SEARCH("://",B166)))</formula1>
    </dataValidation>
    <dataValidation type="custom" allowBlank="1" showInputMessage="1" showErrorMessage="1" error="適切なコミットメントを選択、もしくは適切なURLを添付してください。" sqref="B167:W167" xr:uid="{59CECE09-4E85-4EB5-A89B-F71BA598ED7B}">
      <formula1>AND(B61="✓",ISNUMBER(SEARCH("://",B167)))</formula1>
    </dataValidation>
    <dataValidation type="custom" allowBlank="1" showInputMessage="1" showErrorMessage="1" error="適切なコミットメントを選択、もしくは適切なURLを添付してください。" sqref="B179:W179" xr:uid="{C2F7A81F-BCDA-4D94-8096-C4EBAA6E7F4A}">
      <formula1>AND(B62="✓",ISNUMBER(SEARCH("://",B179)))</formula1>
    </dataValidation>
    <dataValidation type="custom" allowBlank="1" showInputMessage="1" showErrorMessage="1" error="適切なコミットメントを選択、もしくは適切なURLを添付してください。" sqref="B191:W191" xr:uid="{32C35182-FC19-4869-90DF-6777A64B05AE}">
      <formula1>AND(B63="✓",ISNUMBER(SEARCH("://",B191)))</formula1>
    </dataValidation>
    <dataValidation type="custom" allowBlank="1" showInputMessage="1" showErrorMessage="1" error="適切なコミットメントを選択、もしくは適切なURLを添付してください。" sqref="B192:W192" xr:uid="{44D8C185-8606-4385-9669-EF364A593D2A}">
      <formula1>AND(B63="✓",ISNUMBER(SEARCH("://",B192)))</formula1>
    </dataValidation>
    <dataValidation type="custom" allowBlank="1" showInputMessage="1" showErrorMessage="1" error="適切なコミットメントを選択、もしくは適切なURLを添付してください。" sqref="B203:W203" xr:uid="{AFA918E6-5A12-45E2-8BB2-72CC75A64650}">
      <formula1>AND(B64="✓",ISNUMBER(SEARCH("://",B203)))</formula1>
    </dataValidation>
    <dataValidation type="custom" allowBlank="1" showInputMessage="1" showErrorMessage="1" error="適切なコミットメントを選択、もしくは適切なURLを添付してください。" sqref="B204:W204" xr:uid="{D46C3729-581E-4186-BE69-6EF24EBF040D}">
      <formula1>AND(B64="✓",ISNUMBER(SEARCH("://",B204)))</formula1>
    </dataValidation>
    <dataValidation type="custom" allowBlank="1" showInputMessage="1" showErrorMessage="1" error="半角数字の整数で入力してください（マイナス不可）。" prompt="半角数字の整数で入力してください（マイナス不可）" sqref="G35:K35" xr:uid="{B308C966-67F4-45A0-BC2C-92A3A6D820C6}">
      <formula1>AND(OR(B24="✓",AND(B28="-",B31="✓")),ISNUMBER(G35),G35&gt;=0,MOD(G35,1)=0)</formula1>
    </dataValidation>
    <dataValidation type="custom" allowBlank="1" showInputMessage="1" showErrorMessage="1" error="電話番号はハイフンなしの10～11桁の半角数字で入力してください。" prompt="ハイフンなしの半角数字で入力してください。" sqref="T14:Y14" xr:uid="{ABA7B663-0D58-40ED-AE89-16AC7BA787D2}">
      <formula1>AND(LEN(T14)&gt;=10, LEN(T14)&lt;=11, ISNUMBER(--T14),EXACT(T14,ASC(T14)),MOD(T14,1)=0 )</formula1>
    </dataValidation>
    <dataValidation type="custom" allowBlank="1" showInputMessage="1" showErrorMessage="1" errorTitle="桁数エラー" error="13桁の法人番号を入力してください。" prompt="13桁の法人番号を入力してください。" sqref="T17:Y17" xr:uid="{294FF627-EF3F-4350-BA27-A658FC99349C}">
      <formula1>AND(LEN(T17)=13, ISNUMBER(VALUE(T17)))</formula1>
    </dataValidation>
    <dataValidation type="list" showInputMessage="1" showErrorMessage="1" error="「✓」もしくは「-」の適切なものを入力してください。" sqref="B19 B28 B31 B23:B24" xr:uid="{9EBDAADC-2A3A-4333-83D0-A7BA30622FB2}">
      <formula1>"✓, -"</formula1>
    </dataValidation>
    <dataValidation type="custom" allowBlank="1" showInputMessage="1" showErrorMessage="1" errorTitle="桁数エラー" error="13桁の法人番号を入力してください。" prompt="13桁の法人番号を入力してください。" sqref="T8:Y8" xr:uid="{61136822-6C3A-47A0-AAC9-BABCA69F47A9}">
      <formula1>AND(LEN(T8)=13, ISNUMBER(VALUE(T8)))</formula1>
    </dataValidation>
    <dataValidation type="list" showInputMessage="1" showErrorMessage="1" error="「✓」もしくは「-」の適切なものを入力してください。" sqref="B54:B64" xr:uid="{BE7C6C0C-66A4-461D-98C0-B308536F9C3B}">
      <formula1>"✓,-"</formula1>
    </dataValidation>
    <dataValidation type="custom" allowBlank="1" showInputMessage="1" showErrorMessage="1" error="入力文字数を超過しています。" sqref="B218 B212:W217 B41:W46" xr:uid="{662A5886-E3D6-4DF8-A9F4-3A3C5B54EA36}">
      <formula1>LEN(B41)&lt;=500</formula1>
    </dataValidation>
    <dataValidation type="custom" allowBlank="1" showInputMessage="1" showErrorMessage="1" error="適切なURLを添付してください。" sqref="B219:W220 B48:W49" xr:uid="{D267F9FF-03E7-4046-9DBE-58F710D53A8D}">
      <formula1>ISNUMBER(SEARCH("://",B48))</formula1>
    </dataValidation>
    <dataValidation type="custom" allowBlank="1" showInputMessage="1" showErrorMessage="1" error="適切なコミットメントを選択、もしくは適切なURLを添付してください。" sqref="B81:W81" xr:uid="{3ECB4F33-D6AD-42D7-8F4D-AC06DB9415CE}">
      <formula1>AND(B54="✓",ISNUMBER(SEARCH("://",B81)))</formula1>
    </dataValidation>
    <dataValidation type="custom" allowBlank="1" showInputMessage="1" showErrorMessage="1" error="適切なコミットメントを選択、もしくは適切なURLを添付してください。" sqref="B180:W180" xr:uid="{3477D3FB-E876-41A8-AA3A-D00BA90F5D2A}">
      <formula1>AND(B62="✓",ISNUMBER(SEARCH("://",B180)))</formula1>
    </dataValidation>
    <dataValidation type="custom" allowBlank="1" showInputMessage="1" showErrorMessage="1" error="コミットメントにチェックを入れていないか、入力文字数を超過しています。" sqref="B147:W152" xr:uid="{4DE8016B-784E-4800-A0B9-CA81D3021B80}">
      <formula1>AND(B60="✓",LEN(B147)&lt;=500)</formula1>
    </dataValidation>
    <dataValidation type="custom" allowBlank="1" showInputMessage="1" showErrorMessage="1" error="コミットメントにチェックを入れていないか、入力文字数を超過しています。" sqref="B159:W164" xr:uid="{AB07F3BC-B656-4646-AECD-5A26E146BB93}">
      <formula1>AND(B61="✓",LEN(B159)&lt;=500)</formula1>
    </dataValidation>
    <dataValidation type="custom" allowBlank="1" showInputMessage="1" showErrorMessage="1" error="コミットメントにチェックを入れていないか、入力文字数を超過しています。" sqref="B172:W177" xr:uid="{FA9FBCF6-7016-4AEB-896B-671B35D5CCEC}">
      <formula1>AND(B62="✓",LEN(B172)&lt;=500)</formula1>
    </dataValidation>
    <dataValidation type="custom" allowBlank="1" showInputMessage="1" showErrorMessage="1" error="コミットメントにチェックを入れていないか、入力文字数を超過しています。" sqref="B184:W189" xr:uid="{2E9C2034-35C0-4992-820A-1FCC4A08B8A9}">
      <formula1>AND(B63="✓",LEN(B184)&lt;=500)</formula1>
    </dataValidation>
    <dataValidation type="custom" allowBlank="1" showInputMessage="1" showErrorMessage="1" error="コミットメントにチェックを入れていないか、入力文字数を超過しています。" sqref="B196:W201" xr:uid="{F9FF9FB1-AA2D-47F9-9BDA-0601E8B33013}">
      <formula1>AND(B64="✓",LEN(B196)&lt;=500)</formula1>
    </dataValidation>
  </dataValidations>
  <pageMargins left="0.70866141732283472" right="0.70866141732283472" top="3.937007874015748E-2" bottom="3.937007874015748E-2" header="0" footer="0.11811023622047245"/>
  <pageSetup paperSize="9" scale="99" fitToHeight="0" orientation="portrait" r:id="rId1"/>
  <rowBreaks count="5" manualBreakCount="5">
    <brk id="66" max="25" man="1"/>
    <brk id="106" max="25" man="1"/>
    <brk id="143" max="25" man="1"/>
    <brk id="168" max="25" man="1"/>
    <brk id="205" max="25" man="1"/>
  </rowBreaks>
  <colBreaks count="1" manualBreakCount="1">
    <brk id="1" max="2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記入シート</vt:lpstr>
      <vt:lpstr>記入シート!Print_Area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2026-06-29T06:25:08Z</dcterms:created>
  <dcterms:modified xsi:type="dcterms:W3CDTF">2026-07-17T00:45:31Z</dcterms:modified>
  <cp:category/>
  <cp:contentStatus/>
</cp:coreProperties>
</file>